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STRONY_WWW\!INNE\"/>
    </mc:Choice>
  </mc:AlternateContent>
  <bookViews>
    <workbookView xWindow="0" yWindow="0" windowWidth="28800" windowHeight="12450"/>
  </bookViews>
  <sheets>
    <sheet name="Arkusz1" sheetId="1" r:id="rId1"/>
  </sheets>
  <definedNames>
    <definedName name="_xlnm._FilterDatabase" localSheetId="0" hidden="1">Arkusz1!$B$5:$M$32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L29" i="1"/>
  <c r="J31" i="1" l="1"/>
  <c r="J30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6" i="1"/>
  <c r="I7" i="1"/>
  <c r="I8" i="1"/>
  <c r="I9" i="1"/>
  <c r="I10" i="1"/>
  <c r="I11" i="1"/>
  <c r="I12" i="1"/>
  <c r="I13" i="1"/>
  <c r="I14" i="1"/>
  <c r="I16" i="1"/>
  <c r="I17" i="1"/>
  <c r="J18" i="1"/>
  <c r="J19" i="1"/>
  <c r="J20" i="1"/>
  <c r="J21" i="1"/>
  <c r="J22" i="1"/>
  <c r="J23" i="1"/>
  <c r="J24" i="1"/>
  <c r="J25" i="1"/>
  <c r="J26" i="1"/>
  <c r="J27" i="1"/>
  <c r="J28" i="1"/>
  <c r="J29" i="1"/>
  <c r="J32" i="1"/>
  <c r="J6" i="1"/>
  <c r="J7" i="1"/>
  <c r="J8" i="1"/>
  <c r="J9" i="1"/>
  <c r="J10" i="1"/>
  <c r="J11" i="1"/>
  <c r="J12" i="1"/>
  <c r="J13" i="1"/>
  <c r="J14" i="1"/>
  <c r="J16" i="1"/>
  <c r="J17" i="1"/>
  <c r="L18" i="1"/>
  <c r="L19" i="1"/>
  <c r="L17" i="1"/>
  <c r="H33" i="1"/>
  <c r="I33" i="1" l="1"/>
  <c r="J33" i="1"/>
</calcChain>
</file>

<file path=xl/comments1.xml><?xml version="1.0" encoding="utf-8"?>
<comments xmlns="http://schemas.openxmlformats.org/spreadsheetml/2006/main">
  <authors>
    <author>Użytkownik systemu Windows</author>
  </authors>
  <commentList>
    <comment ref="C16" authorId="0" shapeId="0">
      <text>
        <r>
          <rPr>
            <b/>
            <sz val="8"/>
            <color indexed="18"/>
            <rFont val="Tahoma"/>
            <family val="2"/>
            <charset val="238"/>
          </rPr>
          <t>PAMIĘTAĆ BY ZAMÓWIĆ TAŚMY Z NADRUKAMI
POMARAŃCZOWA TAŚMA TEKST GRANATOWY</t>
        </r>
      </text>
    </comment>
  </commentList>
</comments>
</file>

<file path=xl/sharedStrings.xml><?xml version="1.0" encoding="utf-8"?>
<sst xmlns="http://schemas.openxmlformats.org/spreadsheetml/2006/main" count="107" uniqueCount="56">
  <si>
    <t>MATERIAŁY EKSPLATACYJNE</t>
  </si>
  <si>
    <t>ZAPOTRZEBOWANIE</t>
  </si>
  <si>
    <t>OFEROWANA CENA NETTO</t>
  </si>
  <si>
    <t>JEDNOSTKA MIARY</t>
  </si>
  <si>
    <t>DZIAŁ / MASZYNA</t>
  </si>
  <si>
    <t>DATA OST. ZAM.</t>
  </si>
  <si>
    <t>DATA NAST. ZAM.</t>
  </si>
  <si>
    <t>ZAMWIAĆ (CO ILE DNI)</t>
  </si>
  <si>
    <t>PRZEW. TERMIN DOSTAWY</t>
  </si>
  <si>
    <t>PAKOWANIE</t>
  </si>
  <si>
    <t>TERMOTRANSFER</t>
  </si>
  <si>
    <t>TOSHIBA</t>
  </si>
  <si>
    <t>BIURO</t>
  </si>
  <si>
    <t>PLOTER</t>
  </si>
  <si>
    <t>FOLIOPAKI DHL</t>
  </si>
  <si>
    <t>KOPERTY DHL</t>
  </si>
  <si>
    <t>NAKLEJKI DHL</t>
  </si>
  <si>
    <t>FOLIOPAKI DPD</t>
  </si>
  <si>
    <t>KOPERTY DPD</t>
  </si>
  <si>
    <t>NAKLEJKI DPD</t>
  </si>
  <si>
    <t>FOLIOPAKI POCZTA POLSKA</t>
  </si>
  <si>
    <t>KOPERTY POCZTA POLSKA</t>
  </si>
  <si>
    <t>NAKLEJKI POCZTA POLSKA</t>
  </si>
  <si>
    <t>TAŚMA KLEJĄCA</t>
  </si>
  <si>
    <t>szt</t>
  </si>
  <si>
    <t>PODSUMOWANIE</t>
  </si>
  <si>
    <t>TAŚMA RECEPTOROWA</t>
  </si>
  <si>
    <t>OD KOGO ZAMAWIAMY</t>
  </si>
  <si>
    <t>ELABEL DUO</t>
  </si>
  <si>
    <t>TAŚMA CZARNA</t>
  </si>
  <si>
    <t>TAŚMA BIAŁA</t>
  </si>
  <si>
    <t>NOŻE DO WYCINANIA</t>
  </si>
  <si>
    <t>NOŻE DO ODCINANIA</t>
  </si>
  <si>
    <t>MATERIAŁ ORACAL</t>
  </si>
  <si>
    <t>MATERIAŁ TRANSFEROWY</t>
  </si>
  <si>
    <t>M (metry)</t>
  </si>
  <si>
    <t>TUSZE / CYAN / MAGENTA / YELLOW / BLACK /</t>
  </si>
  <si>
    <t>kpl (komplet)</t>
  </si>
  <si>
    <t>TAŚMA WOSKOWA 90 / 300</t>
  </si>
  <si>
    <t>TAŚMA ŻYWICZNA 90 / 300</t>
  </si>
  <si>
    <t>PAPIER KSERO A4</t>
  </si>
  <si>
    <t>PAPIER KSERO A3</t>
  </si>
  <si>
    <t>DPT SOFT</t>
  </si>
  <si>
    <t>NOIRTON INTERNET SECURITY  10 UŻĄDZEŃ</t>
  </si>
  <si>
    <t>GUMKI RECEPTURKI</t>
  </si>
  <si>
    <t>Kg (kilogram)</t>
  </si>
  <si>
    <t>ZAPOTRZEBOWANIE NA MATERIAŁY EKSPLATACYJNE</t>
  </si>
  <si>
    <t>BUDŻET BRUTTO</t>
  </si>
  <si>
    <t>BUDŻET NETTO</t>
  </si>
  <si>
    <t>DŁUGOPISY</t>
  </si>
  <si>
    <t>PISAKI</t>
  </si>
  <si>
    <t>DHL</t>
  </si>
  <si>
    <t>DPD</t>
  </si>
  <si>
    <t>POCZTA POLSKA</t>
  </si>
  <si>
    <t>FOLIA BĄBELKOWA</t>
  </si>
  <si>
    <t>ALLEGRO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</si>
</sst>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sz val="24"/>
      <color theme="4" tint="-0.499984740745262"/>
      <name val="Calibri"/>
      <family val="2"/>
      <charset val="238"/>
      <scheme val="minor"/>
    </font>
    <font>
      <b/>
      <sz val="24"/>
      <color theme="4" tint="-0.499984740745262"/>
      <name val="Calibri"/>
      <family val="2"/>
      <charset val="238"/>
      <scheme val="minor"/>
    </font>
    <font>
      <b/>
      <sz val="8"/>
      <color indexed="18"/>
      <name val="Tahoma"/>
      <family val="2"/>
      <charset val="238"/>
    </font>
    <font>
      <sz val="8"/>
      <color theme="4" tint="-0.49998474074526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4" fontId="5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499984740745262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2" defaultTableStyle="TableStyleMedium2" defaultPivotStyle="PivotStyleLight16">
    <tableStyle name="Styl tabeli przestawnej 1" table="0" count="0"/>
    <tableStyle name="Styl tabeli przestawnej 2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ela7" displayName="Tabela7" ref="B5:M33" totalsRowCount="1" headerRowDxfId="16" dataDxfId="15" totalsRowDxfId="14">
  <autoFilter ref="B5:M32"/>
  <tableColumns count="12">
    <tableColumn id="2" name="DZIAŁ / MASZYNA" totalsRowLabel="PODSUMOWANIE" totalsRowDxfId="11"/>
    <tableColumn id="3" name="MATERIAŁY EKSPLATACYJNE" totalsRowDxfId="10"/>
    <tableColumn id="12" name="OD KOGO ZAMAWIAMY" totalsRowDxfId="9"/>
    <tableColumn id="4" name="ZAPOTRZEBOWANIE" totalsRowDxfId="8"/>
    <tableColumn id="5" name="JEDNOSTKA MIARY" totalsRowDxfId="7"/>
    <tableColumn id="6" name="ZAMWIAĆ (CO ILE DNI)" totalsRowDxfId="6"/>
    <tableColumn id="7" name="OFEROWANA CENA NETTO" totalsRowFunction="sum" totalsRowDxfId="5"/>
    <tableColumn id="13" name="BUDŻET NETTO" totalsRowFunction="sum" dataDxfId="13" totalsRowDxfId="4"/>
    <tableColumn id="8" name="BUDŻET BRUTTO" totalsRowFunction="sum" totalsRowDxfId="3">
      <calculatedColumnFormula>(Tabela7[[#This Row],[ZAPOTRZEBOWANIE]]*Tabela7[[#This Row],[OFEROWANA CENA NETTO]])*1.23</calculatedColumnFormula>
    </tableColumn>
    <tableColumn id="9" name="DATA OST. ZAM." totalsRowDxfId="2"/>
    <tableColumn id="10" name="DATA NAST. ZAM." dataDxfId="12" totalsRowDxfId="1"/>
    <tableColumn id="11" name="PRZEW. TERMIN DOSTAWY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2"/>
  <sheetViews>
    <sheetView tabSelected="1" workbookViewId="0">
      <selection activeCell="D15" sqref="D15"/>
    </sheetView>
  </sheetViews>
  <sheetFormatPr defaultRowHeight="15" x14ac:dyDescent="0.25"/>
  <cols>
    <col min="1" max="1" width="3.28515625" customWidth="1"/>
    <col min="2" max="2" width="17.85546875" customWidth="1"/>
    <col min="3" max="3" width="31.42578125" customWidth="1"/>
    <col min="4" max="5" width="21.42578125" customWidth="1"/>
    <col min="6" max="6" width="21.28515625" customWidth="1"/>
    <col min="7" max="7" width="21.42578125" customWidth="1"/>
    <col min="8" max="8" width="22.140625" customWidth="1"/>
    <col min="9" max="10" width="20" customWidth="1"/>
    <col min="11" max="12" width="21.42578125" customWidth="1"/>
    <col min="13" max="13" width="22.855468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thickTop="1" x14ac:dyDescent="0.25">
      <c r="A3" s="1"/>
      <c r="B3" s="16" t="s">
        <v>46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 x14ac:dyDescent="0.3">
      <c r="A4" s="1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thickTop="1" x14ac:dyDescent="0.25">
      <c r="A5" s="1"/>
      <c r="B5" s="14" t="s">
        <v>4</v>
      </c>
      <c r="C5" s="14" t="s">
        <v>0</v>
      </c>
      <c r="D5" s="14" t="s">
        <v>27</v>
      </c>
      <c r="E5" s="14" t="s">
        <v>1</v>
      </c>
      <c r="F5" s="14" t="s">
        <v>3</v>
      </c>
      <c r="G5" s="14" t="s">
        <v>7</v>
      </c>
      <c r="H5" s="14" t="s">
        <v>2</v>
      </c>
      <c r="I5" s="14" t="s">
        <v>48</v>
      </c>
      <c r="J5" s="14" t="s">
        <v>47</v>
      </c>
      <c r="K5" s="14" t="s">
        <v>5</v>
      </c>
      <c r="L5" s="14" t="s">
        <v>6</v>
      </c>
      <c r="M5" s="14" t="s">
        <v>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"/>
      <c r="B6" s="4" t="s">
        <v>9</v>
      </c>
      <c r="C6" s="5" t="s">
        <v>14</v>
      </c>
      <c r="D6" s="6" t="s">
        <v>51</v>
      </c>
      <c r="E6" s="6">
        <v>100</v>
      </c>
      <c r="F6" s="6" t="s">
        <v>24</v>
      </c>
      <c r="G6" s="6"/>
      <c r="H6" s="7">
        <v>0</v>
      </c>
      <c r="I6" s="7">
        <f>Tabela7[[#This Row],[ZAPOTRZEBOWANIE]]*Tabela7[[#This Row],[OFEROWANA CENA NETTO]]</f>
        <v>0</v>
      </c>
      <c r="J6" s="7">
        <f>(Tabela7[[#This Row],[ZAPOTRZEBOWANIE]]*Tabela7[[#This Row],[OFEROWANA CENA NETTO]])*1.23</f>
        <v>0</v>
      </c>
      <c r="K6" s="6"/>
      <c r="L6" s="15"/>
      <c r="M6" s="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"/>
      <c r="B7" s="4" t="s">
        <v>9</v>
      </c>
      <c r="C7" s="5" t="s">
        <v>15</v>
      </c>
      <c r="D7" s="6" t="s">
        <v>51</v>
      </c>
      <c r="E7" s="6">
        <v>100</v>
      </c>
      <c r="F7" s="6" t="s">
        <v>24</v>
      </c>
      <c r="G7" s="6"/>
      <c r="H7" s="7">
        <v>0</v>
      </c>
      <c r="I7" s="7">
        <f>Tabela7[[#This Row],[ZAPOTRZEBOWANIE]]*Tabela7[[#This Row],[OFEROWANA CENA NETTO]]</f>
        <v>0</v>
      </c>
      <c r="J7" s="7">
        <f>(Tabela7[[#This Row],[ZAPOTRZEBOWANIE]]*Tabela7[[#This Row],[OFEROWANA CENA NETTO]])*1.23</f>
        <v>0</v>
      </c>
      <c r="K7" s="6"/>
      <c r="L7" s="15"/>
      <c r="M7" s="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"/>
      <c r="B8" s="4" t="s">
        <v>9</v>
      </c>
      <c r="C8" s="5" t="s">
        <v>16</v>
      </c>
      <c r="D8" s="6" t="s">
        <v>51</v>
      </c>
      <c r="E8" s="6">
        <v>250</v>
      </c>
      <c r="F8" s="6" t="s">
        <v>24</v>
      </c>
      <c r="G8" s="6"/>
      <c r="H8" s="7">
        <v>0</v>
      </c>
      <c r="I8" s="7">
        <f>Tabela7[[#This Row],[ZAPOTRZEBOWANIE]]*Tabela7[[#This Row],[OFEROWANA CENA NETTO]]</f>
        <v>0</v>
      </c>
      <c r="J8" s="7">
        <f>(Tabela7[[#This Row],[ZAPOTRZEBOWANIE]]*Tabela7[[#This Row],[OFEROWANA CENA NETTO]])*1.23</f>
        <v>0</v>
      </c>
      <c r="K8" s="6"/>
      <c r="L8" s="15"/>
      <c r="M8" s="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"/>
      <c r="B9" s="4" t="s">
        <v>9</v>
      </c>
      <c r="C9" s="5" t="s">
        <v>17</v>
      </c>
      <c r="D9" s="6" t="s">
        <v>52</v>
      </c>
      <c r="E9" s="6">
        <v>100</v>
      </c>
      <c r="F9" s="6" t="s">
        <v>24</v>
      </c>
      <c r="G9" s="6"/>
      <c r="H9" s="7">
        <v>0</v>
      </c>
      <c r="I9" s="7">
        <f>Tabela7[[#This Row],[ZAPOTRZEBOWANIE]]*Tabela7[[#This Row],[OFEROWANA CENA NETTO]]</f>
        <v>0</v>
      </c>
      <c r="J9" s="7">
        <f>(Tabela7[[#This Row],[ZAPOTRZEBOWANIE]]*Tabela7[[#This Row],[OFEROWANA CENA NETTO]])*1.23</f>
        <v>0</v>
      </c>
      <c r="K9" s="6"/>
      <c r="L9" s="15"/>
      <c r="M9" s="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"/>
      <c r="B10" s="4" t="s">
        <v>9</v>
      </c>
      <c r="C10" s="5" t="s">
        <v>18</v>
      </c>
      <c r="D10" s="6" t="s">
        <v>52</v>
      </c>
      <c r="E10" s="6">
        <v>100</v>
      </c>
      <c r="F10" s="6" t="s">
        <v>24</v>
      </c>
      <c r="G10" s="6"/>
      <c r="H10" s="7">
        <v>0</v>
      </c>
      <c r="I10" s="7">
        <f>Tabela7[[#This Row],[ZAPOTRZEBOWANIE]]*Tabela7[[#This Row],[OFEROWANA CENA NETTO]]</f>
        <v>0</v>
      </c>
      <c r="J10" s="7">
        <f>(Tabela7[[#This Row],[ZAPOTRZEBOWANIE]]*Tabela7[[#This Row],[OFEROWANA CENA NETTO]])*1.23</f>
        <v>0</v>
      </c>
      <c r="K10" s="6"/>
      <c r="L10" s="15"/>
      <c r="M10" s="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"/>
      <c r="B11" s="4" t="s">
        <v>9</v>
      </c>
      <c r="C11" s="5" t="s">
        <v>19</v>
      </c>
      <c r="D11" s="6" t="s">
        <v>52</v>
      </c>
      <c r="E11" s="6">
        <v>250</v>
      </c>
      <c r="F11" s="6" t="s">
        <v>24</v>
      </c>
      <c r="G11" s="6"/>
      <c r="H11" s="7">
        <v>0</v>
      </c>
      <c r="I11" s="7">
        <f>Tabela7[[#This Row],[ZAPOTRZEBOWANIE]]*Tabela7[[#This Row],[OFEROWANA CENA NETTO]]</f>
        <v>0</v>
      </c>
      <c r="J11" s="7">
        <f>(Tabela7[[#This Row],[ZAPOTRZEBOWANIE]]*Tabela7[[#This Row],[OFEROWANA CENA NETTO]])*1.23</f>
        <v>0</v>
      </c>
      <c r="K11" s="6"/>
      <c r="L11" s="15"/>
      <c r="M11" s="8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/>
      <c r="B12" s="4" t="s">
        <v>9</v>
      </c>
      <c r="C12" s="5" t="s">
        <v>20</v>
      </c>
      <c r="D12" s="6" t="s">
        <v>53</v>
      </c>
      <c r="E12" s="6">
        <v>100</v>
      </c>
      <c r="F12" s="6" t="s">
        <v>24</v>
      </c>
      <c r="G12" s="6"/>
      <c r="H12" s="7">
        <v>0</v>
      </c>
      <c r="I12" s="7">
        <f>Tabela7[[#This Row],[ZAPOTRZEBOWANIE]]*Tabela7[[#This Row],[OFEROWANA CENA NETTO]]</f>
        <v>0</v>
      </c>
      <c r="J12" s="7">
        <f>(Tabela7[[#This Row],[ZAPOTRZEBOWANIE]]*Tabela7[[#This Row],[OFEROWANA CENA NETTO]])*1.23</f>
        <v>0</v>
      </c>
      <c r="K12" s="6"/>
      <c r="L12" s="15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"/>
      <c r="B13" s="4" t="s">
        <v>9</v>
      </c>
      <c r="C13" s="5" t="s">
        <v>21</v>
      </c>
      <c r="D13" s="6" t="s">
        <v>53</v>
      </c>
      <c r="E13" s="6">
        <v>100</v>
      </c>
      <c r="F13" s="6" t="s">
        <v>24</v>
      </c>
      <c r="G13" s="6"/>
      <c r="H13" s="7">
        <v>0</v>
      </c>
      <c r="I13" s="7">
        <f>Tabela7[[#This Row],[ZAPOTRZEBOWANIE]]*Tabela7[[#This Row],[OFEROWANA CENA NETTO]]</f>
        <v>0</v>
      </c>
      <c r="J13" s="7">
        <f>(Tabela7[[#This Row],[ZAPOTRZEBOWANIE]]*Tabela7[[#This Row],[OFEROWANA CENA NETTO]])*1.23</f>
        <v>0</v>
      </c>
      <c r="K13" s="6"/>
      <c r="L13" s="15"/>
      <c r="M13" s="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/>
      <c r="B14" s="4" t="s">
        <v>9</v>
      </c>
      <c r="C14" s="5" t="s">
        <v>22</v>
      </c>
      <c r="D14" s="6" t="s">
        <v>53</v>
      </c>
      <c r="E14" s="6">
        <v>250</v>
      </c>
      <c r="F14" s="6" t="s">
        <v>24</v>
      </c>
      <c r="G14" s="6"/>
      <c r="H14" s="7">
        <v>0</v>
      </c>
      <c r="I14" s="7">
        <f>Tabela7[[#This Row],[ZAPOTRZEBOWANIE]]*Tabela7[[#This Row],[OFEROWANA CENA NETTO]]</f>
        <v>0</v>
      </c>
      <c r="J14" s="7">
        <f>(Tabela7[[#This Row],[ZAPOTRZEBOWANIE]]*Tabela7[[#This Row],[OFEROWANA CENA NETTO]])*1.23</f>
        <v>0</v>
      </c>
      <c r="K14" s="6"/>
      <c r="L14" s="15"/>
      <c r="M14" s="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"/>
      <c r="B15" s="4" t="s">
        <v>9</v>
      </c>
      <c r="C15" s="5" t="s">
        <v>54</v>
      </c>
      <c r="D15" s="6" t="s">
        <v>55</v>
      </c>
      <c r="E15" s="6"/>
      <c r="F15" s="6" t="s">
        <v>35</v>
      </c>
      <c r="G15" s="6"/>
      <c r="H15" s="7"/>
      <c r="I15" s="22"/>
      <c r="J15" s="7">
        <f>(Tabela7[[#This Row],[ZAPOTRZEBOWANIE]]*Tabela7[[#This Row],[OFEROWANA CENA NETTO]])*1.23</f>
        <v>0</v>
      </c>
      <c r="K15" s="6"/>
      <c r="L15" s="15"/>
      <c r="M15" s="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"/>
      <c r="B16" s="4" t="s">
        <v>9</v>
      </c>
      <c r="C16" s="5" t="s">
        <v>23</v>
      </c>
      <c r="D16" s="6"/>
      <c r="E16" s="6"/>
      <c r="F16" s="6" t="s">
        <v>24</v>
      </c>
      <c r="G16" s="6"/>
      <c r="H16" s="7">
        <v>0</v>
      </c>
      <c r="I16" s="7">
        <f>Tabela7[[#This Row],[ZAPOTRZEBOWANIE]]*Tabela7[[#This Row],[OFEROWANA CENA NETTO]]</f>
        <v>0</v>
      </c>
      <c r="J16" s="7">
        <f>(Tabela7[[#This Row],[ZAPOTRZEBOWANIE]]*Tabela7[[#This Row],[OFEROWANA CENA NETTO]])*1.23</f>
        <v>0</v>
      </c>
      <c r="K16" s="6"/>
      <c r="L16" s="15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"/>
      <c r="B17" s="6" t="s">
        <v>10</v>
      </c>
      <c r="C17" s="5" t="s">
        <v>26</v>
      </c>
      <c r="D17" s="6" t="s">
        <v>28</v>
      </c>
      <c r="E17" s="6">
        <v>4</v>
      </c>
      <c r="F17" s="6" t="s">
        <v>24</v>
      </c>
      <c r="G17" s="6">
        <v>14</v>
      </c>
      <c r="H17" s="7">
        <v>80</v>
      </c>
      <c r="I17" s="7">
        <f>Tabela7[[#This Row],[ZAPOTRZEBOWANIE]]*Tabela7[[#This Row],[OFEROWANA CENA NETTO]]</f>
        <v>320</v>
      </c>
      <c r="J17" s="7">
        <f>(Tabela7[[#This Row],[ZAPOTRZEBOWANIE]]*Tabela7[[#This Row],[OFEROWANA CENA NETTO]])*1.23</f>
        <v>393.6</v>
      </c>
      <c r="K17" s="8">
        <v>43193</v>
      </c>
      <c r="L17" s="15">
        <f>Tabela7[[#This Row],[PRZEW. TERMIN DOSTAWY]]+Tabela7[[#This Row],[ZAMWIAĆ (CO ILE DNI)]]</f>
        <v>43209</v>
      </c>
      <c r="M17" s="8">
        <v>43195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"/>
      <c r="B18" s="6" t="s">
        <v>10</v>
      </c>
      <c r="C18" s="5" t="s">
        <v>29</v>
      </c>
      <c r="D18" s="6" t="s">
        <v>28</v>
      </c>
      <c r="E18" s="6">
        <v>2</v>
      </c>
      <c r="F18" s="6" t="s">
        <v>24</v>
      </c>
      <c r="G18" s="6">
        <v>14</v>
      </c>
      <c r="H18" s="7">
        <v>73</v>
      </c>
      <c r="I18" s="7">
        <f>Tabela7[[#This Row],[ZAPOTRZEBOWANIE]]*Tabela7[[#This Row],[OFEROWANA CENA NETTO]]</f>
        <v>146</v>
      </c>
      <c r="J18" s="7">
        <f>(Tabela7[[#This Row],[ZAPOTRZEBOWANIE]]*Tabela7[[#This Row],[OFEROWANA CENA NETTO]])*1.23</f>
        <v>179.57999999999998</v>
      </c>
      <c r="K18" s="8">
        <v>43193</v>
      </c>
      <c r="L18" s="15">
        <f>Tabela7[[#This Row],[PRZEW. TERMIN DOSTAWY]]+Tabela7[[#This Row],[ZAMWIAĆ (CO ILE DNI)]]</f>
        <v>43209</v>
      </c>
      <c r="M18" s="8">
        <v>43195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/>
      <c r="B19" s="6" t="s">
        <v>10</v>
      </c>
      <c r="C19" s="5" t="s">
        <v>30</v>
      </c>
      <c r="D19" s="6" t="s">
        <v>28</v>
      </c>
      <c r="E19" s="6">
        <v>2</v>
      </c>
      <c r="F19" s="6" t="s">
        <v>24</v>
      </c>
      <c r="G19" s="6">
        <v>14</v>
      </c>
      <c r="H19" s="7">
        <v>90</v>
      </c>
      <c r="I19" s="7">
        <f>Tabela7[[#This Row],[ZAPOTRZEBOWANIE]]*Tabela7[[#This Row],[OFEROWANA CENA NETTO]]</f>
        <v>180</v>
      </c>
      <c r="J19" s="7">
        <f>(Tabela7[[#This Row],[ZAPOTRZEBOWANIE]]*Tabela7[[#This Row],[OFEROWANA CENA NETTO]])*1.23</f>
        <v>221.4</v>
      </c>
      <c r="K19" s="8">
        <v>43193</v>
      </c>
      <c r="L19" s="15">
        <f>Tabela7[[#This Row],[PRZEW. TERMIN DOSTAWY]]+Tabela7[[#This Row],[ZAMWIAĆ (CO ILE DNI)]]</f>
        <v>43209</v>
      </c>
      <c r="M19" s="8">
        <v>43195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"/>
      <c r="B20" s="9" t="s">
        <v>13</v>
      </c>
      <c r="C20" s="5" t="s">
        <v>31</v>
      </c>
      <c r="D20" s="6"/>
      <c r="E20" s="6"/>
      <c r="F20" s="6" t="s">
        <v>24</v>
      </c>
      <c r="G20" s="6"/>
      <c r="H20" s="7">
        <v>0</v>
      </c>
      <c r="I20" s="7">
        <f>Tabela7[[#This Row],[ZAPOTRZEBOWANIE]]*Tabela7[[#This Row],[OFEROWANA CENA NETTO]]</f>
        <v>0</v>
      </c>
      <c r="J20" s="7">
        <f>(Tabela7[[#This Row],[ZAPOTRZEBOWANIE]]*Tabela7[[#This Row],[OFEROWANA CENA NETTO]])*1.23</f>
        <v>0</v>
      </c>
      <c r="K20" s="6"/>
      <c r="L20" s="15"/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1"/>
      <c r="B21" s="9" t="s">
        <v>13</v>
      </c>
      <c r="C21" s="5" t="s">
        <v>36</v>
      </c>
      <c r="D21" s="6"/>
      <c r="E21" s="6"/>
      <c r="F21" s="6" t="s">
        <v>37</v>
      </c>
      <c r="G21" s="6"/>
      <c r="H21" s="7">
        <v>0</v>
      </c>
      <c r="I21" s="7">
        <f>Tabela7[[#This Row],[ZAPOTRZEBOWANIE]]*Tabela7[[#This Row],[OFEROWANA CENA NETTO]]</f>
        <v>0</v>
      </c>
      <c r="J21" s="7">
        <f>(Tabela7[[#This Row],[ZAPOTRZEBOWANIE]]*Tabela7[[#This Row],[OFEROWANA CENA NETTO]])*1.23</f>
        <v>0</v>
      </c>
      <c r="K21" s="6"/>
      <c r="L21" s="15"/>
      <c r="M21" s="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1"/>
      <c r="B22" s="9" t="s">
        <v>13</v>
      </c>
      <c r="C22" s="5" t="s">
        <v>32</v>
      </c>
      <c r="D22" s="6"/>
      <c r="E22" s="6"/>
      <c r="F22" s="6" t="s">
        <v>24</v>
      </c>
      <c r="G22" s="6"/>
      <c r="H22" s="7">
        <v>0</v>
      </c>
      <c r="I22" s="7">
        <f>Tabela7[[#This Row],[ZAPOTRZEBOWANIE]]*Tabela7[[#This Row],[OFEROWANA CENA NETTO]]</f>
        <v>0</v>
      </c>
      <c r="J22" s="7">
        <f>(Tabela7[[#This Row],[ZAPOTRZEBOWANIE]]*Tabela7[[#This Row],[OFEROWANA CENA NETTO]])*1.23</f>
        <v>0</v>
      </c>
      <c r="K22" s="6"/>
      <c r="L22" s="15"/>
      <c r="M22" s="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1"/>
      <c r="B23" s="9" t="s">
        <v>13</v>
      </c>
      <c r="C23" s="5" t="s">
        <v>33</v>
      </c>
      <c r="D23" s="6"/>
      <c r="E23" s="6"/>
      <c r="F23" s="6" t="s">
        <v>35</v>
      </c>
      <c r="G23" s="6"/>
      <c r="H23" s="7">
        <v>0</v>
      </c>
      <c r="I23" s="7">
        <f>Tabela7[[#This Row],[ZAPOTRZEBOWANIE]]*Tabela7[[#This Row],[OFEROWANA CENA NETTO]]</f>
        <v>0</v>
      </c>
      <c r="J23" s="7">
        <f>(Tabela7[[#This Row],[ZAPOTRZEBOWANIE]]*Tabela7[[#This Row],[OFEROWANA CENA NETTO]])*1.23</f>
        <v>0</v>
      </c>
      <c r="K23" s="6"/>
      <c r="L23" s="15"/>
      <c r="M23" s="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"/>
      <c r="B24" s="9" t="s">
        <v>13</v>
      </c>
      <c r="C24" s="5" t="s">
        <v>34</v>
      </c>
      <c r="D24" s="6"/>
      <c r="E24" s="6"/>
      <c r="F24" s="6" t="s">
        <v>35</v>
      </c>
      <c r="G24" s="6"/>
      <c r="H24" s="7">
        <v>0</v>
      </c>
      <c r="I24" s="7">
        <f>Tabela7[[#This Row],[ZAPOTRZEBOWANIE]]*Tabela7[[#This Row],[OFEROWANA CENA NETTO]]</f>
        <v>0</v>
      </c>
      <c r="J24" s="7">
        <f>(Tabela7[[#This Row],[ZAPOTRZEBOWANIE]]*Tabela7[[#This Row],[OFEROWANA CENA NETTO]])*1.23</f>
        <v>0</v>
      </c>
      <c r="K24" s="6"/>
      <c r="L24" s="15"/>
      <c r="M24" s="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/>
      <c r="B25" s="9" t="s">
        <v>11</v>
      </c>
      <c r="C25" s="5" t="s">
        <v>39</v>
      </c>
      <c r="D25" s="6"/>
      <c r="E25" s="6"/>
      <c r="F25" s="6" t="s">
        <v>35</v>
      </c>
      <c r="G25" s="6"/>
      <c r="H25" s="7"/>
      <c r="I25" s="7">
        <f>Tabela7[[#This Row],[ZAPOTRZEBOWANIE]]*Tabela7[[#This Row],[OFEROWANA CENA NETTO]]</f>
        <v>0</v>
      </c>
      <c r="J25" s="7">
        <f>(Tabela7[[#This Row],[ZAPOTRZEBOWANIE]]*Tabela7[[#This Row],[OFEROWANA CENA NETTO]])*1.23</f>
        <v>0</v>
      </c>
      <c r="K25" s="6"/>
      <c r="L25" s="15"/>
      <c r="M25" s="8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1"/>
      <c r="B26" s="6" t="s">
        <v>11</v>
      </c>
      <c r="C26" s="5" t="s">
        <v>38</v>
      </c>
      <c r="D26" s="6"/>
      <c r="E26" s="6"/>
      <c r="F26" s="6" t="s">
        <v>35</v>
      </c>
      <c r="G26" s="6"/>
      <c r="H26" s="7">
        <v>0</v>
      </c>
      <c r="I26" s="7">
        <f>Tabela7[[#This Row],[ZAPOTRZEBOWANIE]]*Tabela7[[#This Row],[OFEROWANA CENA NETTO]]</f>
        <v>0</v>
      </c>
      <c r="J26" s="7">
        <f>(Tabela7[[#This Row],[ZAPOTRZEBOWANIE]]*Tabela7[[#This Row],[OFEROWANA CENA NETTO]])*1.23</f>
        <v>0</v>
      </c>
      <c r="K26" s="6"/>
      <c r="L26" s="15"/>
      <c r="M26" s="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"/>
      <c r="B27" s="6" t="s">
        <v>12</v>
      </c>
      <c r="C27" s="5" t="s">
        <v>40</v>
      </c>
      <c r="D27" s="6"/>
      <c r="E27" s="6"/>
      <c r="F27" s="6" t="s">
        <v>24</v>
      </c>
      <c r="G27" s="6"/>
      <c r="H27" s="7">
        <v>0</v>
      </c>
      <c r="I27" s="7">
        <f>Tabela7[[#This Row],[ZAPOTRZEBOWANIE]]*Tabela7[[#This Row],[OFEROWANA CENA NETTO]]</f>
        <v>0</v>
      </c>
      <c r="J27" s="7">
        <f>(Tabela7[[#This Row],[ZAPOTRZEBOWANIE]]*Tabela7[[#This Row],[OFEROWANA CENA NETTO]])*1.23</f>
        <v>0</v>
      </c>
      <c r="K27" s="6"/>
      <c r="L27" s="15"/>
      <c r="M27" s="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"/>
      <c r="B28" s="6" t="s">
        <v>12</v>
      </c>
      <c r="C28" s="5" t="s">
        <v>41</v>
      </c>
      <c r="D28" s="6"/>
      <c r="E28" s="6"/>
      <c r="F28" s="6" t="s">
        <v>24</v>
      </c>
      <c r="G28" s="6"/>
      <c r="H28" s="7">
        <v>0</v>
      </c>
      <c r="I28" s="7">
        <f>Tabela7[[#This Row],[ZAPOTRZEBOWANIE]]*Tabela7[[#This Row],[OFEROWANA CENA NETTO]]</f>
        <v>0</v>
      </c>
      <c r="J28" s="7">
        <f>(Tabela7[[#This Row],[ZAPOTRZEBOWANIE]]*Tabela7[[#This Row],[OFEROWANA CENA NETTO]])*1.23</f>
        <v>0</v>
      </c>
      <c r="K28" s="6"/>
      <c r="L28" s="15"/>
      <c r="M28" s="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"/>
      <c r="B29" s="6" t="s">
        <v>12</v>
      </c>
      <c r="C29" s="5" t="s">
        <v>43</v>
      </c>
      <c r="D29" s="6" t="s">
        <v>42</v>
      </c>
      <c r="E29" s="6">
        <v>1</v>
      </c>
      <c r="F29" s="6" t="s">
        <v>37</v>
      </c>
      <c r="G29" s="6">
        <v>365</v>
      </c>
      <c r="H29" s="7">
        <v>113</v>
      </c>
      <c r="I29" s="7">
        <f>Tabela7[[#This Row],[ZAPOTRZEBOWANIE]]*Tabela7[[#This Row],[OFEROWANA CENA NETTO]]</f>
        <v>113</v>
      </c>
      <c r="J29" s="7">
        <f>(Tabela7[[#This Row],[ZAPOTRZEBOWANIE]]*Tabela7[[#This Row],[OFEROWANA CENA NETTO]])*1.23</f>
        <v>138.99</v>
      </c>
      <c r="K29" s="8">
        <v>43194</v>
      </c>
      <c r="L29" s="15">
        <f>Tabela7[[#This Row],[PRZEW. TERMIN DOSTAWY]]+Tabela7[[#This Row],[ZAMWIAĆ (CO ILE DNI)]]</f>
        <v>43559</v>
      </c>
      <c r="M29" s="8">
        <v>43194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1"/>
      <c r="B30" s="6" t="s">
        <v>12</v>
      </c>
      <c r="C30" s="5" t="s">
        <v>49</v>
      </c>
      <c r="D30" s="6"/>
      <c r="E30" s="6"/>
      <c r="F30" s="6"/>
      <c r="G30" s="6"/>
      <c r="H30" s="7"/>
      <c r="I30" s="7"/>
      <c r="J30" s="7">
        <f>(Tabela7[[#This Row],[ZAPOTRZEBOWANIE]]*Tabela7[[#This Row],[OFEROWANA CENA NETTO]])*1.23</f>
        <v>0</v>
      </c>
      <c r="K30" s="8"/>
      <c r="L30" s="15"/>
      <c r="M30" s="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1"/>
      <c r="B31" s="6" t="s">
        <v>12</v>
      </c>
      <c r="C31" s="5" t="s">
        <v>50</v>
      </c>
      <c r="D31" s="6"/>
      <c r="E31" s="6"/>
      <c r="F31" s="6"/>
      <c r="G31" s="6"/>
      <c r="H31" s="7"/>
      <c r="I31" s="7"/>
      <c r="J31" s="7">
        <f>(Tabela7[[#This Row],[ZAPOTRZEBOWANIE]]*Tabela7[[#This Row],[OFEROWANA CENA NETTO]])*1.23</f>
        <v>0</v>
      </c>
      <c r="K31" s="8"/>
      <c r="L31" s="15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1"/>
      <c r="B32" s="6" t="s">
        <v>12</v>
      </c>
      <c r="C32" s="5" t="s">
        <v>44</v>
      </c>
      <c r="D32" s="6"/>
      <c r="E32" s="6">
        <v>1</v>
      </c>
      <c r="F32" s="6" t="s">
        <v>45</v>
      </c>
      <c r="G32" s="6"/>
      <c r="H32" s="7">
        <v>0</v>
      </c>
      <c r="I32" s="7">
        <f>Tabela7[[#This Row],[ZAPOTRZEBOWANIE]]*Tabela7[[#This Row],[OFEROWANA CENA NETTO]]</f>
        <v>0</v>
      </c>
      <c r="J32" s="7">
        <f>(Tabela7[[#This Row],[ZAPOTRZEBOWANIE]]*Tabela7[[#This Row],[OFEROWANA CENA NETTO]])*1.23</f>
        <v>0</v>
      </c>
      <c r="K32" s="6"/>
      <c r="L32" s="15"/>
      <c r="M32" s="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"/>
      <c r="B33" s="11" t="s">
        <v>25</v>
      </c>
      <c r="C33" s="12"/>
      <c r="D33" s="11"/>
      <c r="E33" s="11"/>
      <c r="F33" s="11"/>
      <c r="G33" s="11"/>
      <c r="H33" s="13">
        <f>SUBTOTAL(109,Tabela7[OFEROWANA CENA NETTO])</f>
        <v>356</v>
      </c>
      <c r="I33" s="13">
        <f>SUBTOTAL(109,Tabela7[BUDŻET NETTO])</f>
        <v>759</v>
      </c>
      <c r="J33" s="13">
        <f>SUBTOTAL(109,Tabela7[BUDŻET BRUTTO])</f>
        <v>933.57</v>
      </c>
      <c r="K33" s="11"/>
      <c r="L33" s="11"/>
      <c r="M33" s="1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26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</sheetData>
  <mergeCells count="1">
    <mergeCell ref="B3:M4"/>
  </mergeCells>
  <conditionalFormatting sqref="B6:B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0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2018-04-03T19:41:12Z</dcterms:created>
  <dcterms:modified xsi:type="dcterms:W3CDTF">2018-04-04T20:23:21Z</dcterms:modified>
</cp:coreProperties>
</file>